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sid\Downloads\"/>
    </mc:Choice>
  </mc:AlternateContent>
  <bookViews>
    <workbookView xWindow="0" yWindow="0" windowWidth="28800" windowHeight="12315" activeTab="2"/>
  </bookViews>
  <sheets>
    <sheet name="DEUDA X PERIODO" sheetId="4" r:id="rId1"/>
    <sheet name="DEUDA X FACTURA" sheetId="5" r:id="rId2"/>
    <sheet name="SALDO X ANTIGUEDAD" sheetId="6" r:id="rId3"/>
  </sheets>
  <externalReferences>
    <externalReference r:id="rId4"/>
  </externalReferences>
  <definedNames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6" l="1"/>
  <c r="I22" i="6"/>
  <c r="H22" i="6"/>
  <c r="G22" i="6"/>
  <c r="F22" i="6"/>
  <c r="E22" i="6"/>
  <c r="F21" i="5"/>
  <c r="L20" i="4"/>
  <c r="K20" i="4"/>
  <c r="J20" i="4"/>
  <c r="I20" i="4"/>
  <c r="H20" i="4"/>
  <c r="G20" i="4"/>
  <c r="F20" i="4"/>
  <c r="E20" i="4"/>
  <c r="D20" i="4"/>
  <c r="C20" i="4"/>
  <c r="A19" i="4"/>
  <c r="A18" i="4"/>
  <c r="L17" i="4"/>
  <c r="A17" i="4"/>
  <c r="L16" i="4"/>
  <c r="A16" i="4"/>
  <c r="L15" i="4"/>
  <c r="A15" i="4"/>
  <c r="L14" i="4"/>
  <c r="A14" i="4"/>
  <c r="L13" i="4"/>
  <c r="A13" i="4"/>
  <c r="L12" i="4"/>
  <c r="A12" i="4"/>
  <c r="L11" i="4"/>
  <c r="A11" i="4"/>
  <c r="L10" i="4"/>
  <c r="A10" i="4"/>
  <c r="L9" i="4"/>
  <c r="A9" i="4"/>
  <c r="L8" i="4"/>
  <c r="A8" i="4"/>
  <c r="L7" i="4"/>
</calcChain>
</file>

<file path=xl/sharedStrings.xml><?xml version="1.0" encoding="utf-8"?>
<sst xmlns="http://schemas.openxmlformats.org/spreadsheetml/2006/main" count="180" uniqueCount="91">
  <si>
    <t>Republica Dominicana</t>
  </si>
  <si>
    <t>SERVICIO NACIONAL DE SALUD</t>
  </si>
  <si>
    <t>SRS OZAMA R10</t>
  </si>
  <si>
    <t>Reporte clasificacion de deuda por proveedor y por periodos. Al 31 de marzo 2026</t>
  </si>
  <si>
    <t>No.</t>
  </si>
  <si>
    <t xml:space="preserve">NOMBRES PROVEEDOR  </t>
  </si>
  <si>
    <t>PERIODOS</t>
  </si>
  <si>
    <t>Total</t>
  </si>
  <si>
    <r>
      <rPr>
        <b/>
        <sz val="11"/>
        <color rgb="FF000000"/>
        <rFont val="Aptos Narrow"/>
        <charset val="134"/>
      </rPr>
      <t>≤</t>
    </r>
    <r>
      <rPr>
        <b/>
        <sz val="11"/>
        <color rgb="FF000000"/>
        <rFont val="Calibri"/>
        <charset val="134"/>
      </rPr>
      <t>2014</t>
    </r>
  </si>
  <si>
    <t>2015-2019</t>
  </si>
  <si>
    <t>LIMPIEZA NACIONALES</t>
  </si>
  <si>
    <t>SERVICIOS DE INFORMATICA FINANZAS Y AUDITORIA, SRL</t>
  </si>
  <si>
    <t>OFISOL</t>
  </si>
  <si>
    <t>DESARROLLO DE ESTRATEGIAS ADMINISTRATIVA, SRL</t>
  </si>
  <si>
    <t>SOLUCIONES INTEGRALES CAF, SRL</t>
  </si>
  <si>
    <t>RESOLUCIONES TECNICA ALDASO</t>
  </si>
  <si>
    <t>OFISOL SUMINISTROS Y SERVICIOS</t>
  </si>
  <si>
    <t>BAMDERAS GLOBAL HC, SRL</t>
  </si>
  <si>
    <t>SEGUROS RESERVAS</t>
  </si>
  <si>
    <t>MULTISERVIX</t>
  </si>
  <si>
    <r>
      <rPr>
        <sz val="11"/>
        <color theme="1"/>
        <rFont val="Calibri"/>
        <charset val="134"/>
        <scheme val="minor"/>
      </rPr>
      <t xml:space="preserve">Elaborado por: </t>
    </r>
    <r>
      <rPr>
        <b/>
        <sz val="11"/>
        <color theme="1"/>
        <rFont val="Calibri"/>
        <charset val="134"/>
        <scheme val="minor"/>
      </rPr>
      <t>Lic. Elizabeth Soler</t>
    </r>
  </si>
  <si>
    <t>Revisado por:</t>
  </si>
  <si>
    <t>Lic. Elba Rincón</t>
  </si>
  <si>
    <t>N/A</t>
  </si>
  <si>
    <t>Dra. Francis Báez</t>
  </si>
  <si>
    <t xml:space="preserve">                                                        Contadora</t>
  </si>
  <si>
    <t>Enc. Administrativo</t>
  </si>
  <si>
    <t>Directora</t>
  </si>
  <si>
    <t>RELACION MENSUAL DE DEUDA POR PROVEEDOR , CON CORTE Al 31/03/2026</t>
  </si>
  <si>
    <r>
      <rPr>
        <b/>
        <sz val="14"/>
        <color theme="1"/>
        <rFont val="Calibri"/>
        <charset val="134"/>
        <scheme val="minor"/>
      </rPr>
      <t xml:space="preserve">ESTABLECIMIENTO REHABILITACION SICOSOCIAL Y DESARROLLO HUMANO RESIDE  </t>
    </r>
    <r>
      <rPr>
        <b/>
        <sz val="12"/>
        <color theme="1"/>
        <rFont val="Calibri"/>
        <charset val="134"/>
        <scheme val="minor"/>
      </rPr>
      <t>REGION 10 OZAMA</t>
    </r>
  </si>
  <si>
    <t>Fecha</t>
  </si>
  <si>
    <t>No. RNC</t>
  </si>
  <si>
    <t>Comprobante Fiscal (NCF)</t>
  </si>
  <si>
    <t>Rubro</t>
  </si>
  <si>
    <t>Monto Total</t>
  </si>
  <si>
    <t>20/09/2024</t>
  </si>
  <si>
    <t>132-09472-7</t>
  </si>
  <si>
    <t>B1500000113</t>
  </si>
  <si>
    <t>2.2.8.5.03</t>
  </si>
  <si>
    <t>101-80379-7</t>
  </si>
  <si>
    <t>B1500000052</t>
  </si>
  <si>
    <t>2.2.8.7.05</t>
  </si>
  <si>
    <t>27/01/2026</t>
  </si>
  <si>
    <t>131-39053-6</t>
  </si>
  <si>
    <t>E450000000014</t>
  </si>
  <si>
    <t>2.3.1.1.01-2.3.3.2.01</t>
  </si>
  <si>
    <t>E450000000015</t>
  </si>
  <si>
    <t>2.3.3.2.01</t>
  </si>
  <si>
    <t>131-67466-6</t>
  </si>
  <si>
    <t>B1500000881</t>
  </si>
  <si>
    <t>2.2.7.2.99</t>
  </si>
  <si>
    <t>101-77553-1</t>
  </si>
  <si>
    <t>B1500000122</t>
  </si>
  <si>
    <t>2.2.2.2.01</t>
  </si>
  <si>
    <t>132-61694-4</t>
  </si>
  <si>
    <t>B1500000568</t>
  </si>
  <si>
    <t>2.2.7.1.99</t>
  </si>
  <si>
    <t>E450000000436</t>
  </si>
  <si>
    <t>2.3.1.1.01</t>
  </si>
  <si>
    <t>16/02/2026</t>
  </si>
  <si>
    <t>S/F</t>
  </si>
  <si>
    <t>2.3.9.1.01</t>
  </si>
  <si>
    <t>17/02/2026</t>
  </si>
  <si>
    <t>BANDERAS GLOBAL HC, SRL</t>
  </si>
  <si>
    <t>131-15731-9</t>
  </si>
  <si>
    <t>2.3.2.2.01</t>
  </si>
  <si>
    <t>133-53383-9</t>
  </si>
  <si>
    <t>B1500000003</t>
  </si>
  <si>
    <t>2.3.9.2.01</t>
  </si>
  <si>
    <t>20/03/2026</t>
  </si>
  <si>
    <t>101-87450-3</t>
  </si>
  <si>
    <t>E450000011679</t>
  </si>
  <si>
    <t>2.6.1.1.01</t>
  </si>
  <si>
    <t>E450000000023</t>
  </si>
  <si>
    <t>TOTAL DEUDA</t>
  </si>
  <si>
    <t xml:space="preserve">                                                                                      Contadora</t>
  </si>
  <si>
    <t>​</t>
  </si>
  <si>
    <r>
      <t xml:space="preserve">Relación de Cuentas por Pagar por  Antigüedad de Saldo al 31 de marzo de </t>
    </r>
    <r>
      <rPr>
        <b/>
        <u/>
        <sz val="14"/>
        <color rgb="FF000000"/>
        <rFont val="Calibri"/>
        <charset val="134"/>
        <scheme val="minor"/>
      </rPr>
      <t>2026</t>
    </r>
  </si>
  <si>
    <t>Hospital: Rehabilitacion Sicosocial y Desarrollo Humano RESIDE</t>
  </si>
  <si>
    <t>SRS: Ozama  R10</t>
  </si>
  <si>
    <t>Nombre</t>
  </si>
  <si>
    <t>RNC / Cédula</t>
  </si>
  <si>
    <t>Núm. Factura u otro Documento</t>
  </si>
  <si>
    <t xml:space="preserve">Fecha </t>
  </si>
  <si>
    <t>Monto</t>
  </si>
  <si>
    <t>1 a 30 dias</t>
  </si>
  <si>
    <t xml:space="preserve">31 a 60 dias </t>
  </si>
  <si>
    <t xml:space="preserve">61 a 90 dias </t>
  </si>
  <si>
    <t>91 a 120 dias</t>
  </si>
  <si>
    <t xml:space="preserve">121 dias y más </t>
  </si>
  <si>
    <t xml:space="preserve"> 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</si>
</sst>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6" formatCode="_-* #,##0.00\ _€_-;\-* #,##0.00\ _€_-;_-* &quot;-&quot;??\ _€_-;_-@_-"/>
    <numFmt numFmtId="167" formatCode="_(&quot;RD$&quot;* #,##0.00_);_(&quot;RD$&quot;* \(#,##0.00\);_(&quot;RD$&quot;* &quot;-&quot;??_);_(@_)"/>
  </numFmts>
  <fonts count="26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4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9"/>
      <color theme="1"/>
      <name val="Times New Roman"/>
      <charset val="134"/>
    </font>
    <font>
      <sz val="11"/>
      <color rgb="FF000000"/>
      <name val="Aptos Narrow"/>
      <charset val="134"/>
    </font>
    <font>
      <sz val="11"/>
      <color rgb="FF000000"/>
      <name val="Calibri"/>
      <charset val="134"/>
      <scheme val="minor"/>
    </font>
    <font>
      <sz val="9"/>
      <name val="Times New Roman"/>
      <charset val="134"/>
    </font>
    <font>
      <sz val="11"/>
      <name val="Calibri"/>
      <charset val="134"/>
      <scheme val="minor"/>
    </font>
    <font>
      <sz val="11"/>
      <name val="Calibri"/>
      <charset val="134"/>
    </font>
    <font>
      <b/>
      <sz val="12"/>
      <color theme="1"/>
      <name val="Calibri"/>
      <charset val="134"/>
      <scheme val="minor"/>
    </font>
    <font>
      <sz val="11"/>
      <color rgb="FF000000"/>
      <name val="Arial"/>
      <charset val="134"/>
    </font>
    <font>
      <sz val="12"/>
      <name val="Calibri"/>
      <charset val="134"/>
    </font>
    <font>
      <sz val="12"/>
      <name val="Calibri"/>
      <charset val="134"/>
      <scheme val="minor"/>
    </font>
    <font>
      <b/>
      <sz val="12"/>
      <color rgb="FFFF0000"/>
      <name val="Calibri"/>
      <charset val="134"/>
    </font>
    <font>
      <b/>
      <sz val="11"/>
      <color rgb="FF000000"/>
      <name val="Calibri"/>
      <charset val="134"/>
    </font>
    <font>
      <b/>
      <sz val="11"/>
      <color rgb="FF000000"/>
      <name val="Aptos Narrow"/>
      <charset val="134"/>
    </font>
    <font>
      <sz val="11"/>
      <color rgb="FF000000"/>
      <name val="Calibri"/>
      <charset val="134"/>
    </font>
    <font>
      <sz val="9"/>
      <color theme="1"/>
      <name val="Calibri"/>
      <charset val="134"/>
      <scheme val="minor"/>
    </font>
    <font>
      <b/>
      <sz val="12"/>
      <color rgb="FF000000"/>
      <name val="Calibri"/>
      <charset val="134"/>
    </font>
    <font>
      <sz val="10"/>
      <name val="Arial"/>
      <charset val="134"/>
    </font>
    <font>
      <b/>
      <u/>
      <sz val="14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44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23" fillId="0" borderId="0"/>
    <xf numFmtId="0" fontId="23" fillId="0" borderId="0"/>
    <xf numFmtId="0" fontId="1" fillId="0" borderId="0"/>
    <xf numFmtId="9" fontId="23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6" applyFont="1"/>
    <xf numFmtId="0" fontId="1" fillId="0" borderId="0" xfId="6" applyFill="1"/>
    <xf numFmtId="0" fontId="1" fillId="0" borderId="0" xfId="6"/>
    <xf numFmtId="0" fontId="2" fillId="0" borderId="0" xfId="6" applyFont="1"/>
    <xf numFmtId="0" fontId="5" fillId="0" borderId="0" xfId="6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1" fillId="0" borderId="2" xfId="6" applyFont="1" applyBorder="1"/>
    <xf numFmtId="0" fontId="1" fillId="0" borderId="3" xfId="0" applyFont="1" applyFill="1" applyBorder="1" applyAlignment="1">
      <alignment vertical="center"/>
    </xf>
    <xf numFmtId="14" fontId="1" fillId="0" borderId="4" xfId="0" applyNumberFormat="1" applyFont="1" applyFill="1" applyBorder="1" applyAlignment="1">
      <alignment horizontal="center"/>
    </xf>
    <xf numFmtId="4" fontId="0" fillId="0" borderId="5" xfId="0" applyNumberFormat="1" applyFill="1" applyBorder="1"/>
    <xf numFmtId="0" fontId="8" fillId="0" borderId="3" xfId="0" applyFont="1" applyFill="1" applyBorder="1"/>
    <xf numFmtId="0" fontId="8" fillId="0" borderId="3" xfId="0" applyFont="1" applyBorder="1"/>
    <xf numFmtId="0" fontId="1" fillId="0" borderId="2" xfId="0" applyFont="1" applyFill="1" applyBorder="1" applyAlignment="1">
      <alignment vertical="center"/>
    </xf>
    <xf numFmtId="14" fontId="1" fillId="0" borderId="6" xfId="0" applyNumberFormat="1" applyFont="1" applyFill="1" applyBorder="1" applyAlignment="1">
      <alignment horizontal="center"/>
    </xf>
    <xf numFmtId="4" fontId="0" fillId="0" borderId="7" xfId="0" applyNumberFormat="1" applyFill="1" applyBorder="1"/>
    <xf numFmtId="4" fontId="9" fillId="0" borderId="2" xfId="6" applyNumberFormat="1" applyFont="1" applyFill="1" applyBorder="1" applyAlignment="1">
      <alignment horizontal="right"/>
    </xf>
    <xf numFmtId="4" fontId="9" fillId="0" borderId="2" xfId="6" applyNumberFormat="1" applyFont="1" applyBorder="1" applyAlignment="1">
      <alignment horizontal="right"/>
    </xf>
    <xf numFmtId="0" fontId="10" fillId="0" borderId="2" xfId="0" applyFont="1" applyFill="1" applyBorder="1"/>
    <xf numFmtId="14" fontId="0" fillId="0" borderId="6" xfId="0" applyNumberFormat="1" applyFont="1" applyFill="1" applyBorder="1" applyAlignment="1">
      <alignment horizontal="center"/>
    </xf>
    <xf numFmtId="4" fontId="0" fillId="0" borderId="7" xfId="0" applyNumberFormat="1" applyFont="1" applyFill="1" applyBorder="1"/>
    <xf numFmtId="4" fontId="0" fillId="0" borderId="2" xfId="0" applyNumberFormat="1" applyFont="1" applyFill="1" applyBorder="1"/>
    <xf numFmtId="4" fontId="1" fillId="0" borderId="2" xfId="6" applyNumberFormat="1" applyFont="1" applyBorder="1" applyAlignment="1">
      <alignment horizontal="right"/>
    </xf>
    <xf numFmtId="0" fontId="1" fillId="0" borderId="2" xfId="6" applyFont="1" applyFill="1" applyBorder="1"/>
    <xf numFmtId="0" fontId="11" fillId="0" borderId="2" xfId="0" applyFont="1" applyFill="1" applyBorder="1" applyAlignment="1">
      <alignment horizontal="left" vertical="center" wrapText="1"/>
    </xf>
    <xf numFmtId="4" fontId="1" fillId="0" borderId="7" xfId="6" applyNumberFormat="1" applyFill="1" applyBorder="1" applyAlignment="1">
      <alignment horizontal="right"/>
    </xf>
    <xf numFmtId="4" fontId="1" fillId="0" borderId="2" xfId="6" applyNumberFormat="1" applyFill="1" applyBorder="1" applyAlignment="1">
      <alignment horizontal="right"/>
    </xf>
    <xf numFmtId="4" fontId="1" fillId="0" borderId="2" xfId="6" applyNumberFormat="1" applyBorder="1" applyAlignment="1">
      <alignment horizontal="right"/>
    </xf>
    <xf numFmtId="0" fontId="11" fillId="0" borderId="2" xfId="0" applyFont="1" applyFill="1" applyBorder="1" applyAlignment="1">
      <alignment vertical="center" wrapText="1"/>
    </xf>
    <xf numFmtId="4" fontId="11" fillId="0" borderId="7" xfId="0" applyNumberFormat="1" applyFont="1" applyFill="1" applyBorder="1" applyAlignment="1">
      <alignment wrapText="1"/>
    </xf>
    <xf numFmtId="4" fontId="11" fillId="0" borderId="2" xfId="0" applyNumberFormat="1" applyFont="1" applyFill="1" applyBorder="1" applyAlignment="1">
      <alignment wrapText="1"/>
    </xf>
    <xf numFmtId="4" fontId="11" fillId="0" borderId="7" xfId="0" applyNumberFormat="1" applyFont="1" applyFill="1" applyBorder="1" applyAlignment="1">
      <alignment vertical="center"/>
    </xf>
    <xf numFmtId="0" fontId="12" fillId="0" borderId="2" xfId="6" applyFont="1" applyFill="1" applyBorder="1" applyAlignment="1">
      <alignment horizontal="left"/>
    </xf>
    <xf numFmtId="0" fontId="0" fillId="0" borderId="8" xfId="0" applyBorder="1"/>
    <xf numFmtId="4" fontId="12" fillId="0" borderId="2" xfId="6" applyNumberFormat="1" applyFont="1" applyFill="1" applyBorder="1" applyAlignment="1">
      <alignment horizontal="right"/>
    </xf>
    <xf numFmtId="0" fontId="11" fillId="0" borderId="6" xfId="0" applyFont="1" applyBorder="1" applyAlignment="1">
      <alignment horizontal="left" vertical="center" wrapText="1"/>
    </xf>
    <xf numFmtId="0" fontId="0" fillId="0" borderId="2" xfId="0" applyFont="1" applyBorder="1"/>
    <xf numFmtId="4" fontId="6" fillId="2" borderId="10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1" fillId="0" borderId="0" xfId="6" applyAlignment="1"/>
    <xf numFmtId="0" fontId="1" fillId="0" borderId="0" xfId="6" applyAlignment="1">
      <alignment horizontal="right"/>
    </xf>
    <xf numFmtId="0" fontId="13" fillId="0" borderId="0" xfId="6" applyFont="1"/>
    <xf numFmtId="0" fontId="0" fillId="0" borderId="0" xfId="0" applyAlignment="1">
      <alignment wrapText="1"/>
    </xf>
    <xf numFmtId="0" fontId="1" fillId="0" borderId="0" xfId="6" applyFont="1" applyAlignment="1">
      <alignment horizontal="center"/>
    </xf>
    <xf numFmtId="0" fontId="6" fillId="0" borderId="0" xfId="0" applyFont="1" applyAlignment="1"/>
    <xf numFmtId="0" fontId="4" fillId="0" borderId="0" xfId="6" applyFont="1"/>
    <xf numFmtId="4" fontId="14" fillId="0" borderId="5" xfId="0" applyNumberFormat="1" applyFont="1" applyBorder="1"/>
    <xf numFmtId="4" fontId="1" fillId="0" borderId="7" xfId="6" applyNumberFormat="1" applyFont="1" applyBorder="1" applyAlignment="1">
      <alignment horizontal="right"/>
    </xf>
    <xf numFmtId="4" fontId="1" fillId="0" borderId="7" xfId="6" applyNumberFormat="1" applyBorder="1" applyAlignment="1">
      <alignment horizontal="right"/>
    </xf>
    <xf numFmtId="0" fontId="1" fillId="0" borderId="0" xfId="6" applyFont="1" applyFill="1"/>
    <xf numFmtId="44" fontId="1" fillId="0" borderId="0" xfId="6" applyNumberFormat="1"/>
    <xf numFmtId="4" fontId="1" fillId="0" borderId="0" xfId="6" applyNumberFormat="1"/>
    <xf numFmtId="0" fontId="13" fillId="0" borderId="0" xfId="6" applyFont="1" applyAlignment="1">
      <alignment horizontal="center"/>
    </xf>
    <xf numFmtId="0" fontId="0" fillId="3" borderId="0" xfId="0" applyFont="1" applyFill="1"/>
    <xf numFmtId="0" fontId="0" fillId="0" borderId="0" xfId="0" applyFont="1" applyFill="1"/>
    <xf numFmtId="0" fontId="0" fillId="0" borderId="0" xfId="0" applyFill="1"/>
    <xf numFmtId="0" fontId="13" fillId="0" borderId="0" xfId="0" applyFont="1" applyFill="1"/>
    <xf numFmtId="14" fontId="0" fillId="0" borderId="6" xfId="0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4" fontId="0" fillId="0" borderId="0" xfId="0" applyNumberFormat="1" applyFont="1" applyFill="1"/>
    <xf numFmtId="0" fontId="0" fillId="0" borderId="12" xfId="0" applyBorder="1"/>
    <xf numFmtId="0" fontId="0" fillId="0" borderId="13" xfId="0" applyBorder="1"/>
    <xf numFmtId="0" fontId="6" fillId="2" borderId="13" xfId="0" applyFont="1" applyFill="1" applyBorder="1" applyAlignment="1">
      <alignment horizontal="center" vertical="center" wrapText="1"/>
    </xf>
    <xf numFmtId="44" fontId="6" fillId="2" borderId="14" xfId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0" fillId="0" borderId="0" xfId="0" applyFill="1" applyBorder="1"/>
    <xf numFmtId="0" fontId="15" fillId="0" borderId="0" xfId="4" applyFont="1" applyFill="1" applyBorder="1"/>
    <xf numFmtId="49" fontId="15" fillId="0" borderId="0" xfId="4" applyNumberFormat="1" applyFont="1" applyFill="1" applyBorder="1"/>
    <xf numFmtId="0" fontId="0" fillId="0" borderId="0" xfId="0" applyFont="1" applyFill="1" applyBorder="1"/>
    <xf numFmtId="0" fontId="16" fillId="0" borderId="0" xfId="6" applyFont="1" applyFill="1"/>
    <xf numFmtId="0" fontId="18" fillId="4" borderId="2" xfId="6" applyFont="1" applyFill="1" applyBorder="1" applyAlignment="1">
      <alignment horizontal="center"/>
    </xf>
    <xf numFmtId="0" fontId="19" fillId="4" borderId="1" xfId="6" applyFont="1" applyFill="1" applyBorder="1" applyAlignment="1">
      <alignment horizontal="center"/>
    </xf>
    <xf numFmtId="0" fontId="18" fillId="4" borderId="1" xfId="6" applyFont="1" applyFill="1" applyBorder="1" applyAlignment="1">
      <alignment horizontal="center"/>
    </xf>
    <xf numFmtId="0" fontId="20" fillId="0" borderId="2" xfId="6" applyFont="1" applyBorder="1" applyAlignment="1">
      <alignment horizontal="center"/>
    </xf>
    <xf numFmtId="4" fontId="20" fillId="0" borderId="2" xfId="6" applyNumberFormat="1" applyFont="1" applyBorder="1" applyAlignment="1">
      <alignment horizontal="right"/>
    </xf>
    <xf numFmtId="4" fontId="12" fillId="0" borderId="20" xfId="6" applyNumberFormat="1" applyFont="1" applyFill="1" applyBorder="1" applyAlignment="1">
      <alignment horizontal="right"/>
    </xf>
    <xf numFmtId="0" fontId="18" fillId="4" borderId="15" xfId="6" applyFont="1" applyFill="1" applyBorder="1"/>
    <xf numFmtId="4" fontId="18" fillId="4" borderId="20" xfId="6" applyNumberFormat="1" applyFont="1" applyFill="1" applyBorder="1"/>
    <xf numFmtId="0" fontId="6" fillId="0" borderId="0" xfId="0" applyFont="1" applyAlignment="1">
      <alignment horizontal="left" vertical="top" wrapText="1"/>
    </xf>
    <xf numFmtId="166" fontId="21" fillId="0" borderId="2" xfId="2" applyFont="1" applyBorder="1" applyAlignment="1">
      <alignment horizontal="center"/>
    </xf>
    <xf numFmtId="4" fontId="12" fillId="0" borderId="2" xfId="6" applyNumberFormat="1" applyFont="1" applyFill="1" applyBorder="1" applyAlignment="1">
      <alignment horizontal="right"/>
    </xf>
    <xf numFmtId="44" fontId="1" fillId="0" borderId="0" xfId="1" applyFont="1"/>
    <xf numFmtId="44" fontId="16" fillId="0" borderId="0" xfId="1" applyFont="1" applyFill="1"/>
    <xf numFmtId="4" fontId="16" fillId="0" borderId="0" xfId="6" applyNumberFormat="1" applyFont="1" applyFill="1"/>
    <xf numFmtId="4" fontId="11" fillId="0" borderId="2" xfId="0" applyNumberFormat="1" applyFont="1" applyFill="1" applyBorder="1" applyAlignment="1">
      <alignment vertical="center"/>
    </xf>
    <xf numFmtId="4" fontId="12" fillId="0" borderId="2" xfId="6" applyNumberFormat="1" applyFont="1" applyFill="1" applyBorder="1" applyAlignment="1">
      <alignment horizontal="right"/>
    </xf>
    <xf numFmtId="4" fontId="22" fillId="4" borderId="23" xfId="6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6" applyFont="1" applyAlignment="1">
      <alignment horizontal="center"/>
    </xf>
    <xf numFmtId="0" fontId="18" fillId="0" borderId="15" xfId="6" applyFont="1" applyBorder="1" applyAlignment="1">
      <alignment horizontal="center"/>
    </xf>
    <xf numFmtId="0" fontId="18" fillId="0" borderId="0" xfId="6" applyFont="1" applyBorder="1" applyAlignment="1">
      <alignment horizontal="center"/>
    </xf>
    <xf numFmtId="0" fontId="18" fillId="0" borderId="0" xfId="6" applyFont="1" applyAlignment="1">
      <alignment horizontal="center"/>
    </xf>
    <xf numFmtId="0" fontId="18" fillId="4" borderId="2" xfId="6" applyFont="1" applyFill="1" applyBorder="1" applyAlignment="1">
      <alignment horizontal="center"/>
    </xf>
    <xf numFmtId="0" fontId="13" fillId="0" borderId="0" xfId="6" applyFont="1" applyAlignment="1">
      <alignment horizontal="center"/>
    </xf>
    <xf numFmtId="0" fontId="1" fillId="0" borderId="0" xfId="6" applyFont="1" applyAlignment="1">
      <alignment horizontal="center"/>
    </xf>
    <xf numFmtId="0" fontId="1" fillId="0" borderId="0" xfId="6" applyAlignment="1">
      <alignment horizontal="center"/>
    </xf>
    <xf numFmtId="0" fontId="18" fillId="4" borderId="16" xfId="6" applyFont="1" applyFill="1" applyBorder="1" applyAlignment="1">
      <alignment horizontal="center"/>
    </xf>
    <xf numFmtId="0" fontId="18" fillId="4" borderId="18" xfId="6" applyFont="1" applyFill="1" applyBorder="1" applyAlignment="1">
      <alignment horizontal="center"/>
    </xf>
    <xf numFmtId="0" fontId="18" fillId="4" borderId="17" xfId="6" applyFont="1" applyFill="1" applyBorder="1" applyAlignment="1">
      <alignment horizontal="center"/>
    </xf>
    <xf numFmtId="0" fontId="18" fillId="4" borderId="19" xfId="6" applyFont="1" applyFill="1" applyBorder="1" applyAlignment="1">
      <alignment horizontal="center"/>
    </xf>
    <xf numFmtId="0" fontId="18" fillId="4" borderId="21" xfId="6" applyFont="1" applyFill="1" applyBorder="1" applyAlignment="1">
      <alignment horizontal="center"/>
    </xf>
    <xf numFmtId="0" fontId="18" fillId="4" borderId="22" xfId="6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6" applyFont="1" applyAlignment="1">
      <alignment horizontal="center"/>
    </xf>
    <xf numFmtId="0" fontId="5" fillId="0" borderId="0" xfId="6" applyFont="1" applyAlignment="1">
      <alignment horizontal="left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</cellXfs>
  <cellStyles count="8">
    <cellStyle name="Millares 2 2" xfId="2"/>
    <cellStyle name="Moneda" xfId="1" builtinId="4"/>
    <cellStyle name="Moneda 2" xfId="3"/>
    <cellStyle name="Normal" xfId="0" builtinId="0"/>
    <cellStyle name="Normal 2" xfId="4"/>
    <cellStyle name="Normal 2 2" xfId="5"/>
    <cellStyle name="Normal 3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</xdr:row>
      <xdr:rowOff>47625</xdr:rowOff>
    </xdr:from>
    <xdr:to>
      <xdr:col>1</xdr:col>
      <xdr:colOff>710699</xdr:colOff>
      <xdr:row>3</xdr:row>
      <xdr:rowOff>140659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485775"/>
          <a:ext cx="862965" cy="292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863600</xdr:colOff>
      <xdr:row>1</xdr:row>
      <xdr:rowOff>41909</xdr:rowOff>
    </xdr:from>
    <xdr:to>
      <xdr:col>5</xdr:col>
      <xdr:colOff>1558637</xdr:colOff>
      <xdr:row>4</xdr:row>
      <xdr:rowOff>225135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44585" y="231775"/>
          <a:ext cx="2475865" cy="802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863099</xdr:colOff>
      <xdr:row>2</xdr:row>
      <xdr:rowOff>54934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00025"/>
          <a:ext cx="862965" cy="292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8"/>
  <sheetViews>
    <sheetView view="pageBreakPreview" zoomScaleNormal="100" workbookViewId="0">
      <selection activeCell="C19" sqref="C19"/>
    </sheetView>
  </sheetViews>
  <sheetFormatPr baseColWidth="10" defaultColWidth="12.5703125" defaultRowHeight="15.75"/>
  <cols>
    <col min="1" max="1" width="4.140625" style="3" customWidth="1"/>
    <col min="2" max="2" width="50.28515625" style="3" customWidth="1"/>
    <col min="3" max="3" width="24.5703125" style="3" customWidth="1"/>
    <col min="4" max="4" width="15.42578125" style="3" customWidth="1"/>
    <col min="5" max="5" width="14.7109375" style="3" customWidth="1"/>
    <col min="6" max="6" width="14.5703125" style="3" customWidth="1"/>
    <col min="7" max="7" width="15.42578125" style="3" customWidth="1"/>
    <col min="8" max="8" width="15.140625" style="3" customWidth="1"/>
    <col min="9" max="11" width="16.140625" style="3" customWidth="1"/>
    <col min="12" max="12" width="15.7109375" style="3" customWidth="1"/>
    <col min="13" max="13" width="12.5703125" style="3"/>
    <col min="14" max="14" width="13.85546875" style="3" customWidth="1"/>
    <col min="15" max="16384" width="12.5703125" style="3"/>
  </cols>
  <sheetData>
    <row r="1" spans="1:1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5" ht="18.75">
      <c r="B2" s="93" t="s">
        <v>1</v>
      </c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5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5">
      <c r="A4" s="95" t="s">
        <v>3</v>
      </c>
      <c r="B4" s="95"/>
      <c r="C4" s="96"/>
      <c r="D4" s="96"/>
      <c r="E4" s="96"/>
      <c r="F4" s="96"/>
      <c r="G4" s="96"/>
      <c r="H4" s="96"/>
      <c r="I4" s="96"/>
      <c r="J4" s="97"/>
      <c r="K4" s="97"/>
      <c r="L4" s="95"/>
    </row>
    <row r="5" spans="1:15">
      <c r="A5" s="102" t="s">
        <v>4</v>
      </c>
      <c r="B5" s="104" t="s">
        <v>5</v>
      </c>
      <c r="C5" s="98" t="s">
        <v>6</v>
      </c>
      <c r="D5" s="98"/>
      <c r="E5" s="98"/>
      <c r="F5" s="98"/>
      <c r="G5" s="98"/>
      <c r="H5" s="98"/>
      <c r="I5" s="98"/>
      <c r="J5" s="98"/>
      <c r="K5" s="75"/>
      <c r="L5" s="106" t="s">
        <v>7</v>
      </c>
    </row>
    <row r="6" spans="1:15">
      <c r="A6" s="103"/>
      <c r="B6" s="105"/>
      <c r="C6" s="76" t="s">
        <v>8</v>
      </c>
      <c r="D6" s="77" t="s">
        <v>9</v>
      </c>
      <c r="E6" s="77">
        <v>2020</v>
      </c>
      <c r="F6" s="77">
        <v>2021</v>
      </c>
      <c r="G6" s="77">
        <v>2022</v>
      </c>
      <c r="H6" s="77">
        <v>2023</v>
      </c>
      <c r="I6" s="77">
        <v>2024</v>
      </c>
      <c r="J6" s="77">
        <v>2025</v>
      </c>
      <c r="K6" s="77">
        <v>2026</v>
      </c>
      <c r="L6" s="107"/>
    </row>
    <row r="7" spans="1:15">
      <c r="A7" s="78">
        <v>1</v>
      </c>
      <c r="B7" s="7" t="s">
        <v>10</v>
      </c>
      <c r="C7" s="79"/>
      <c r="D7" s="79"/>
      <c r="E7" s="79"/>
      <c r="F7" s="79"/>
      <c r="G7" s="79"/>
      <c r="H7" s="79"/>
      <c r="I7" s="84">
        <v>180540</v>
      </c>
      <c r="J7" s="84"/>
      <c r="K7" s="84"/>
      <c r="L7" s="85">
        <f t="shared" ref="L7" si="0">SUM(C7:I7)</f>
        <v>180540</v>
      </c>
      <c r="N7" s="86"/>
      <c r="O7" s="52"/>
    </row>
    <row r="8" spans="1:15">
      <c r="A8" s="78">
        <f t="shared" ref="A8:A19" si="1">A7+1</f>
        <v>2</v>
      </c>
      <c r="B8" s="7" t="s">
        <v>11</v>
      </c>
      <c r="C8" s="79"/>
      <c r="D8" s="79"/>
      <c r="E8" s="79"/>
      <c r="F8" s="79"/>
      <c r="G8" s="79"/>
      <c r="H8" s="79"/>
      <c r="I8" s="79"/>
      <c r="J8" s="84">
        <v>21240</v>
      </c>
      <c r="K8" s="79"/>
      <c r="L8" s="85">
        <f>J8</f>
        <v>21240</v>
      </c>
      <c r="N8" s="86"/>
      <c r="O8" s="52"/>
    </row>
    <row r="9" spans="1:15" s="74" customFormat="1">
      <c r="A9" s="78">
        <f t="shared" si="1"/>
        <v>3</v>
      </c>
      <c r="B9" s="19" t="s">
        <v>12</v>
      </c>
      <c r="C9" s="35"/>
      <c r="D9" s="35"/>
      <c r="E9" s="35"/>
      <c r="F9" s="35"/>
      <c r="G9" s="35"/>
      <c r="H9" s="35"/>
      <c r="I9" s="35"/>
      <c r="J9" s="35"/>
      <c r="K9" s="35">
        <v>2365.4</v>
      </c>
      <c r="L9" s="85">
        <f>K9</f>
        <v>2365.4</v>
      </c>
      <c r="N9" s="87"/>
      <c r="O9" s="88"/>
    </row>
    <row r="10" spans="1:15" s="74" customFormat="1">
      <c r="A10" s="78">
        <f t="shared" si="1"/>
        <v>4</v>
      </c>
      <c r="B10" s="19" t="s">
        <v>12</v>
      </c>
      <c r="C10" s="35"/>
      <c r="D10" s="35"/>
      <c r="E10" s="35"/>
      <c r="F10" s="35"/>
      <c r="G10" s="35"/>
      <c r="H10" s="35"/>
      <c r="I10" s="35"/>
      <c r="J10" s="35"/>
      <c r="K10" s="35">
        <v>27895.200000000001</v>
      </c>
      <c r="L10" s="85">
        <f>K10</f>
        <v>27895.200000000001</v>
      </c>
      <c r="N10" s="87"/>
      <c r="O10" s="88"/>
    </row>
    <row r="11" spans="1:15" s="74" customFormat="1">
      <c r="A11" s="78">
        <f t="shared" si="1"/>
        <v>5</v>
      </c>
      <c r="B11" s="25" t="s">
        <v>13</v>
      </c>
      <c r="C11" s="35"/>
      <c r="D11" s="35"/>
      <c r="E11" s="35"/>
      <c r="F11" s="35"/>
      <c r="G11" s="35"/>
      <c r="H11" s="35"/>
      <c r="I11" s="35"/>
      <c r="J11" s="35"/>
      <c r="K11" s="31">
        <v>393437.08</v>
      </c>
      <c r="L11" s="85">
        <f>K11</f>
        <v>393437.08</v>
      </c>
    </row>
    <row r="12" spans="1:15" s="74" customFormat="1">
      <c r="A12" s="78">
        <f t="shared" si="1"/>
        <v>6</v>
      </c>
      <c r="B12" s="29" t="s">
        <v>14</v>
      </c>
      <c r="C12" s="35"/>
      <c r="D12" s="35"/>
      <c r="E12" s="35"/>
      <c r="F12" s="35"/>
      <c r="G12" s="35"/>
      <c r="H12" s="35"/>
      <c r="I12" s="35"/>
      <c r="J12" s="35"/>
      <c r="K12" s="27">
        <v>36363.65</v>
      </c>
      <c r="L12" s="85">
        <f t="shared" ref="L12:L17" si="2">K12</f>
        <v>36363.65</v>
      </c>
    </row>
    <row r="13" spans="1:15" s="74" customFormat="1">
      <c r="A13" s="78">
        <f t="shared" si="1"/>
        <v>7</v>
      </c>
      <c r="B13" s="29" t="s">
        <v>15</v>
      </c>
      <c r="C13" s="35"/>
      <c r="D13" s="35"/>
      <c r="E13" s="35"/>
      <c r="F13" s="35"/>
      <c r="G13" s="35"/>
      <c r="H13" s="35"/>
      <c r="I13" s="35"/>
      <c r="J13" s="35"/>
      <c r="K13" s="27">
        <v>135700</v>
      </c>
      <c r="L13" s="85">
        <f t="shared" si="2"/>
        <v>135700</v>
      </c>
    </row>
    <row r="14" spans="1:15" s="74" customFormat="1">
      <c r="A14" s="78">
        <f t="shared" si="1"/>
        <v>8</v>
      </c>
      <c r="B14" s="29" t="s">
        <v>16</v>
      </c>
      <c r="C14" s="35"/>
      <c r="D14" s="35"/>
      <c r="E14" s="35"/>
      <c r="F14" s="35"/>
      <c r="G14" s="35"/>
      <c r="H14" s="35"/>
      <c r="I14" s="35"/>
      <c r="J14" s="35"/>
      <c r="K14" s="27">
        <v>36320</v>
      </c>
      <c r="L14" s="85">
        <f t="shared" si="2"/>
        <v>36320</v>
      </c>
    </row>
    <row r="15" spans="1:15" s="74" customFormat="1">
      <c r="A15" s="78">
        <f t="shared" si="1"/>
        <v>9</v>
      </c>
      <c r="B15" s="25" t="s">
        <v>17</v>
      </c>
      <c r="C15" s="35"/>
      <c r="D15" s="35"/>
      <c r="E15" s="35"/>
      <c r="F15" s="35"/>
      <c r="G15" s="35"/>
      <c r="H15" s="35"/>
      <c r="I15" s="35"/>
      <c r="J15" s="35"/>
      <c r="K15" s="89">
        <v>152928</v>
      </c>
      <c r="L15" s="85">
        <f t="shared" si="2"/>
        <v>152928</v>
      </c>
    </row>
    <row r="16" spans="1:15" s="74" customFormat="1">
      <c r="A16" s="78">
        <f t="shared" si="1"/>
        <v>10</v>
      </c>
      <c r="B16" s="29" t="s">
        <v>16</v>
      </c>
      <c r="C16" s="35"/>
      <c r="D16" s="35"/>
      <c r="E16" s="35"/>
      <c r="F16" s="35"/>
      <c r="G16" s="35"/>
      <c r="H16" s="35"/>
      <c r="I16" s="35"/>
      <c r="J16" s="35"/>
      <c r="K16" s="27">
        <v>375548.48</v>
      </c>
      <c r="L16" s="85">
        <f t="shared" si="2"/>
        <v>375548.48</v>
      </c>
    </row>
    <row r="17" spans="1:15" s="74" customFormat="1">
      <c r="A17" s="78">
        <f t="shared" si="1"/>
        <v>11</v>
      </c>
      <c r="B17" s="33" t="s">
        <v>18</v>
      </c>
      <c r="C17" s="35"/>
      <c r="D17" s="35"/>
      <c r="E17" s="35"/>
      <c r="F17" s="35"/>
      <c r="G17" s="35"/>
      <c r="H17" s="35"/>
      <c r="I17" s="35"/>
      <c r="J17" s="35"/>
      <c r="K17" s="35">
        <v>275287.05</v>
      </c>
      <c r="L17" s="90">
        <f t="shared" si="2"/>
        <v>275287.05</v>
      </c>
    </row>
    <row r="18" spans="1:15" s="74" customFormat="1">
      <c r="A18" s="78">
        <f t="shared" si="1"/>
        <v>12</v>
      </c>
      <c r="B18" s="29" t="s">
        <v>19</v>
      </c>
      <c r="C18" s="35"/>
      <c r="D18" s="35"/>
      <c r="E18" s="35"/>
      <c r="F18" s="35"/>
      <c r="G18" s="35"/>
      <c r="H18" s="35"/>
      <c r="I18" s="35"/>
      <c r="J18" s="35"/>
      <c r="K18" s="27">
        <v>11000</v>
      </c>
      <c r="L18" s="27">
        <v>11000</v>
      </c>
    </row>
    <row r="19" spans="1:15" s="74" customFormat="1">
      <c r="A19" s="78">
        <f t="shared" si="1"/>
        <v>13</v>
      </c>
      <c r="B19" s="29" t="s">
        <v>16</v>
      </c>
      <c r="C19" s="80"/>
      <c r="D19" s="80"/>
      <c r="E19" s="80"/>
      <c r="F19" s="80"/>
      <c r="G19" s="80"/>
      <c r="H19" s="80"/>
      <c r="I19" s="80"/>
      <c r="J19" s="80"/>
      <c r="K19" s="32">
        <v>6116.18</v>
      </c>
      <c r="L19" s="32">
        <v>6116.18</v>
      </c>
    </row>
    <row r="20" spans="1:15">
      <c r="A20" s="78"/>
      <c r="B20" s="81"/>
      <c r="C20" s="82">
        <f t="shared" ref="C20:K20" si="3">SUM(C7:C17)</f>
        <v>0</v>
      </c>
      <c r="D20" s="82">
        <f t="shared" si="3"/>
        <v>0</v>
      </c>
      <c r="E20" s="82">
        <f t="shared" si="3"/>
        <v>0</v>
      </c>
      <c r="F20" s="82">
        <f t="shared" si="3"/>
        <v>0</v>
      </c>
      <c r="G20" s="82">
        <f t="shared" si="3"/>
        <v>0</v>
      </c>
      <c r="H20" s="82">
        <f t="shared" si="3"/>
        <v>0</v>
      </c>
      <c r="I20" s="82">
        <f t="shared" si="3"/>
        <v>180540</v>
      </c>
      <c r="J20" s="82">
        <f t="shared" si="3"/>
        <v>21240</v>
      </c>
      <c r="K20" s="82">
        <f t="shared" si="3"/>
        <v>1435844.86</v>
      </c>
      <c r="L20" s="91">
        <f>SUM(L7:L19)</f>
        <v>1654741.04</v>
      </c>
      <c r="N20" s="52"/>
      <c r="O20" s="52"/>
    </row>
    <row r="23" spans="1:15">
      <c r="B23" s="39" t="s">
        <v>20</v>
      </c>
      <c r="C23"/>
      <c r="D23"/>
      <c r="E23"/>
      <c r="F23"/>
      <c r="G23"/>
    </row>
    <row r="24" spans="1:15">
      <c r="G24"/>
    </row>
    <row r="25" spans="1:15">
      <c r="G25" s="83"/>
    </row>
    <row r="26" spans="1:15">
      <c r="B26" s="41" t="s">
        <v>21</v>
      </c>
      <c r="C26" s="42" t="s">
        <v>22</v>
      </c>
      <c r="F26" s="53" t="s">
        <v>23</v>
      </c>
      <c r="G26" s="83"/>
      <c r="H26" s="99" t="s">
        <v>24</v>
      </c>
      <c r="I26" s="99"/>
    </row>
    <row r="27" spans="1:15">
      <c r="B27" s="100" t="s">
        <v>25</v>
      </c>
      <c r="C27" s="100"/>
      <c r="E27" s="101" t="s">
        <v>26</v>
      </c>
      <c r="F27" s="101"/>
      <c r="G27" s="101"/>
      <c r="H27" s="101" t="s">
        <v>27</v>
      </c>
      <c r="I27" s="101"/>
    </row>
    <row r="28" spans="1:15">
      <c r="B28" s="43"/>
      <c r="C28"/>
      <c r="D28"/>
      <c r="E28"/>
      <c r="F28"/>
      <c r="G28"/>
      <c r="H28"/>
    </row>
  </sheetData>
  <mergeCells count="12">
    <mergeCell ref="H26:I26"/>
    <mergeCell ref="B27:C27"/>
    <mergeCell ref="E27:G27"/>
    <mergeCell ref="H27:I27"/>
    <mergeCell ref="A5:A6"/>
    <mergeCell ref="B5:B6"/>
    <mergeCell ref="A1:L1"/>
    <mergeCell ref="B2:L2"/>
    <mergeCell ref="A3:L3"/>
    <mergeCell ref="A4:L4"/>
    <mergeCell ref="C5:J5"/>
    <mergeCell ref="L5:L6"/>
  </mergeCells>
  <pageMargins left="0.25" right="0.25" top="0.75" bottom="0.75" header="0.3" footer="0.3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BA33"/>
  <sheetViews>
    <sheetView zoomScale="110" zoomScaleNormal="110" workbookViewId="0">
      <selection activeCell="A17" sqref="A17"/>
    </sheetView>
  </sheetViews>
  <sheetFormatPr baseColWidth="10" defaultColWidth="11" defaultRowHeight="15"/>
  <cols>
    <col min="1" max="1" width="15" customWidth="1"/>
    <col min="2" max="2" width="57.140625" customWidth="1"/>
    <col min="3" max="3" width="21.140625" customWidth="1"/>
    <col min="4" max="4" width="24.85546875" customWidth="1"/>
    <col min="5" max="5" width="26.7109375" customWidth="1"/>
    <col min="6" max="6" width="26.42578125" customWidth="1"/>
    <col min="7" max="7" width="5.42578125" style="56" customWidth="1"/>
    <col min="8" max="8" width="28.7109375" style="56" customWidth="1"/>
    <col min="9" max="9" width="12.5703125" style="56" customWidth="1"/>
    <col min="10" max="10" width="13.140625" style="56" customWidth="1"/>
    <col min="11" max="53" width="11" style="56"/>
  </cols>
  <sheetData>
    <row r="3" spans="1:53">
      <c r="A3" s="92" t="s">
        <v>0</v>
      </c>
      <c r="B3" s="92"/>
      <c r="C3" s="92"/>
      <c r="D3" s="92"/>
      <c r="E3" s="92"/>
      <c r="F3" s="92"/>
    </row>
    <row r="4" spans="1:53" ht="18.75">
      <c r="A4" s="93" t="s">
        <v>1</v>
      </c>
      <c r="B4" s="93"/>
      <c r="C4" s="93"/>
      <c r="D4" s="93"/>
      <c r="E4" s="93"/>
      <c r="F4" s="93"/>
    </row>
    <row r="5" spans="1:53" ht="18.75">
      <c r="A5" s="93" t="s">
        <v>28</v>
      </c>
      <c r="B5" s="93"/>
      <c r="C5" s="93"/>
      <c r="D5" s="93"/>
      <c r="E5" s="93"/>
      <c r="F5" s="93"/>
    </row>
    <row r="6" spans="1:53" ht="18.75">
      <c r="A6" s="108" t="s">
        <v>29</v>
      </c>
      <c r="B6" s="108"/>
      <c r="C6" s="108"/>
      <c r="D6" s="108"/>
      <c r="E6" s="108"/>
      <c r="F6" s="108"/>
      <c r="G6" s="57"/>
      <c r="H6" s="57"/>
    </row>
    <row r="7" spans="1:53" ht="50.25" customHeight="1">
      <c r="A7" s="6" t="s">
        <v>30</v>
      </c>
      <c r="B7" s="6" t="s">
        <v>5</v>
      </c>
      <c r="C7" s="6" t="s">
        <v>31</v>
      </c>
      <c r="D7" s="6" t="s">
        <v>32</v>
      </c>
      <c r="E7" s="6" t="s">
        <v>33</v>
      </c>
      <c r="F7" s="6" t="s">
        <v>34</v>
      </c>
    </row>
    <row r="8" spans="1:53" ht="15.75">
      <c r="A8" s="58" t="s">
        <v>35</v>
      </c>
      <c r="B8" s="59" t="s">
        <v>10</v>
      </c>
      <c r="C8" s="8" t="s">
        <v>36</v>
      </c>
      <c r="D8" s="9" t="s">
        <v>37</v>
      </c>
      <c r="E8" s="60" t="s">
        <v>38</v>
      </c>
      <c r="F8" s="11">
        <v>180540</v>
      </c>
      <c r="I8" s="70"/>
      <c r="J8" s="70"/>
      <c r="K8" s="70"/>
      <c r="L8" s="70"/>
      <c r="M8" s="70"/>
    </row>
    <row r="9" spans="1:53" ht="15.75">
      <c r="A9" s="58">
        <v>45758</v>
      </c>
      <c r="B9" s="61" t="s">
        <v>11</v>
      </c>
      <c r="C9" s="8" t="s">
        <v>39</v>
      </c>
      <c r="D9" s="14" t="s">
        <v>40</v>
      </c>
      <c r="E9" s="60" t="s">
        <v>41</v>
      </c>
      <c r="F9" s="16">
        <v>21240</v>
      </c>
      <c r="I9" s="71"/>
      <c r="J9" s="71"/>
      <c r="K9" s="71"/>
      <c r="L9" s="71"/>
      <c r="M9" s="72"/>
    </row>
    <row r="10" spans="1:53" s="54" customFormat="1" ht="15.75">
      <c r="A10" s="58" t="s">
        <v>42</v>
      </c>
      <c r="B10" s="62" t="s">
        <v>12</v>
      </c>
      <c r="C10" s="8" t="s">
        <v>43</v>
      </c>
      <c r="D10" s="14" t="s">
        <v>44</v>
      </c>
      <c r="E10" s="60" t="s">
        <v>45</v>
      </c>
      <c r="F10" s="21">
        <v>2365.4</v>
      </c>
      <c r="G10" s="55"/>
      <c r="H10" s="55"/>
      <c r="I10" s="73"/>
      <c r="J10" s="73"/>
      <c r="K10" s="73"/>
      <c r="L10" s="73"/>
      <c r="M10" s="73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</row>
    <row r="11" spans="1:53" s="54" customFormat="1" ht="15.75">
      <c r="A11" s="58" t="s">
        <v>42</v>
      </c>
      <c r="B11" s="62" t="s">
        <v>12</v>
      </c>
      <c r="C11" s="24" t="s">
        <v>43</v>
      </c>
      <c r="D11" s="14" t="s">
        <v>46</v>
      </c>
      <c r="E11" s="60" t="s">
        <v>47</v>
      </c>
      <c r="F11" s="21">
        <v>27895.200000000001</v>
      </c>
      <c r="G11" s="55"/>
      <c r="H11" s="55"/>
      <c r="I11" s="71"/>
      <c r="J11" s="71"/>
      <c r="K11" s="71"/>
      <c r="L11" s="71"/>
      <c r="M11" s="72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</row>
    <row r="12" spans="1:53" s="55" customFormat="1" ht="15.75">
      <c r="A12" s="58">
        <v>46091</v>
      </c>
      <c r="B12" s="29" t="s">
        <v>14</v>
      </c>
      <c r="C12" s="24" t="s">
        <v>48</v>
      </c>
      <c r="D12" s="14" t="s">
        <v>49</v>
      </c>
      <c r="E12" s="60" t="s">
        <v>50</v>
      </c>
      <c r="F12" s="26">
        <v>36363.65</v>
      </c>
    </row>
    <row r="13" spans="1:53" s="55" customFormat="1" ht="15.75">
      <c r="A13" s="58">
        <v>46091</v>
      </c>
      <c r="B13" s="25" t="s">
        <v>13</v>
      </c>
      <c r="C13" s="24" t="s">
        <v>51</v>
      </c>
      <c r="D13" s="14" t="s">
        <v>52</v>
      </c>
      <c r="E13" s="60" t="s">
        <v>53</v>
      </c>
      <c r="F13" s="30">
        <v>393437.08</v>
      </c>
    </row>
    <row r="14" spans="1:53" s="54" customFormat="1" ht="15.75">
      <c r="A14" s="58">
        <v>46104</v>
      </c>
      <c r="B14" s="29" t="s">
        <v>15</v>
      </c>
      <c r="C14" s="24" t="s">
        <v>54</v>
      </c>
      <c r="D14" s="14" t="s">
        <v>55</v>
      </c>
      <c r="E14" s="63" t="s">
        <v>56</v>
      </c>
      <c r="F14" s="26">
        <v>135700</v>
      </c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</row>
    <row r="15" spans="1:53" s="54" customFormat="1" ht="15.75">
      <c r="A15" s="58">
        <v>46107</v>
      </c>
      <c r="B15" s="29" t="s">
        <v>16</v>
      </c>
      <c r="C15" s="24" t="s">
        <v>43</v>
      </c>
      <c r="D15" s="14" t="s">
        <v>57</v>
      </c>
      <c r="E15" s="63" t="s">
        <v>58</v>
      </c>
      <c r="F15" s="26">
        <v>36320</v>
      </c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</row>
    <row r="16" spans="1:53" s="54" customFormat="1" ht="15.75">
      <c r="A16" s="58" t="s">
        <v>59</v>
      </c>
      <c r="B16" s="29" t="s">
        <v>16</v>
      </c>
      <c r="C16" s="24" t="s">
        <v>43</v>
      </c>
      <c r="D16" s="14" t="s">
        <v>60</v>
      </c>
      <c r="E16" s="63" t="s">
        <v>61</v>
      </c>
      <c r="F16" s="26">
        <v>375548.48</v>
      </c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</row>
    <row r="17" spans="1:53" s="54" customFormat="1" ht="15.75">
      <c r="A17" s="58" t="s">
        <v>62</v>
      </c>
      <c r="B17" s="25" t="s">
        <v>63</v>
      </c>
      <c r="C17" s="24" t="s">
        <v>64</v>
      </c>
      <c r="D17" s="14" t="s">
        <v>60</v>
      </c>
      <c r="E17" s="63" t="s">
        <v>65</v>
      </c>
      <c r="F17" s="32">
        <v>152928</v>
      </c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</row>
    <row r="18" spans="1:53" ht="15.75">
      <c r="A18" s="58" t="s">
        <v>62</v>
      </c>
      <c r="B18" s="29" t="s">
        <v>19</v>
      </c>
      <c r="C18" s="24" t="s">
        <v>66</v>
      </c>
      <c r="D18" s="34" t="s">
        <v>67</v>
      </c>
      <c r="E18" s="63" t="s">
        <v>68</v>
      </c>
      <c r="F18" s="32">
        <v>11000</v>
      </c>
      <c r="H18" s="64"/>
      <c r="I18" s="64"/>
      <c r="J18" s="64"/>
    </row>
    <row r="19" spans="1:53" ht="15.75">
      <c r="A19" s="58" t="s">
        <v>69</v>
      </c>
      <c r="B19" s="33" t="s">
        <v>18</v>
      </c>
      <c r="C19" s="24" t="s">
        <v>70</v>
      </c>
      <c r="D19" s="24" t="s">
        <v>71</v>
      </c>
      <c r="E19" s="63" t="s">
        <v>72</v>
      </c>
      <c r="F19" s="35">
        <v>275287.05</v>
      </c>
      <c r="H19" s="64"/>
      <c r="I19" s="64"/>
      <c r="J19" s="64"/>
    </row>
    <row r="20" spans="1:53" ht="15.75">
      <c r="A20" s="58">
        <v>46329</v>
      </c>
      <c r="B20" s="29" t="s">
        <v>16</v>
      </c>
      <c r="C20" s="24" t="s">
        <v>43</v>
      </c>
      <c r="D20" s="14" t="s">
        <v>73</v>
      </c>
      <c r="E20" s="63" t="s">
        <v>58</v>
      </c>
      <c r="F20" s="32">
        <v>6116.18</v>
      </c>
      <c r="H20" s="64"/>
      <c r="I20" s="64"/>
      <c r="J20" s="64"/>
    </row>
    <row r="21" spans="1:53">
      <c r="A21" s="65"/>
      <c r="B21" s="66"/>
      <c r="C21" s="66"/>
      <c r="D21" s="66"/>
      <c r="E21" s="67" t="s">
        <v>74</v>
      </c>
      <c r="F21" s="68">
        <f>SUM(F8:F20)</f>
        <v>1654741.04</v>
      </c>
      <c r="H21" s="64"/>
      <c r="I21" s="64"/>
      <c r="J21" s="64"/>
    </row>
    <row r="22" spans="1:53">
      <c r="C22" s="34"/>
    </row>
    <row r="23" spans="1:53">
      <c r="C23" s="34"/>
    </row>
    <row r="24" spans="1:53">
      <c r="C24" s="34"/>
    </row>
    <row r="25" spans="1:53">
      <c r="C25" s="34"/>
    </row>
    <row r="26" spans="1:53">
      <c r="H26" s="69"/>
      <c r="I26" s="69"/>
    </row>
    <row r="27" spans="1:53" s="3" customFormat="1" ht="15.75"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3" s="3" customFormat="1" ht="15.75">
      <c r="A28" s="39" t="s">
        <v>20</v>
      </c>
      <c r="B28" s="40"/>
      <c r="C28"/>
      <c r="D28"/>
      <c r="E28"/>
      <c r="F28"/>
      <c r="G28" s="56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1:53" s="3" customFormat="1" ht="15.75">
      <c r="E29"/>
      <c r="F29"/>
      <c r="G29" s="56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</row>
    <row r="30" spans="1:53" s="3" customFormat="1" ht="15.75">
      <c r="E30"/>
      <c r="F30"/>
      <c r="G30" s="56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</row>
    <row r="31" spans="1:53" s="3" customFormat="1" ht="15.75">
      <c r="B31" s="41" t="s">
        <v>21</v>
      </c>
      <c r="C31" s="42" t="s">
        <v>22</v>
      </c>
      <c r="D31" s="92" t="s">
        <v>23</v>
      </c>
      <c r="E31" s="92"/>
      <c r="F31" s="99" t="s">
        <v>24</v>
      </c>
      <c r="G31" s="9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s="3" customFormat="1" ht="15.75">
      <c r="B32" s="100" t="s">
        <v>75</v>
      </c>
      <c r="C32" s="100"/>
      <c r="D32" s="109" t="s">
        <v>26</v>
      </c>
      <c r="E32" s="109"/>
      <c r="F32" s="101" t="s">
        <v>27</v>
      </c>
      <c r="G32" s="10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</row>
    <row r="33" spans="2:53" s="3" customFormat="1" ht="15.75">
      <c r="B33" s="43"/>
      <c r="C33"/>
      <c r="D33"/>
      <c r="E33"/>
      <c r="F33"/>
      <c r="G33" s="56"/>
      <c r="H33" s="56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</row>
  </sheetData>
  <mergeCells count="9">
    <mergeCell ref="B32:C32"/>
    <mergeCell ref="D32:E32"/>
    <mergeCell ref="F32:G32"/>
    <mergeCell ref="A3:F3"/>
    <mergeCell ref="A4:F4"/>
    <mergeCell ref="A5:F5"/>
    <mergeCell ref="A6:F6"/>
    <mergeCell ref="D31:E31"/>
    <mergeCell ref="F31:G31"/>
  </mergeCells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D10"/>
  </dataValidations>
  <pageMargins left="0.70866141732283505" right="0.70866141732283505" top="0.74803149606299202" bottom="0.74803149606299202" header="0.31496062992126" footer="0.31496062992126"/>
  <pageSetup scale="75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33"/>
  <sheetViews>
    <sheetView tabSelected="1" workbookViewId="0">
      <selection activeCell="A39" sqref="A39"/>
    </sheetView>
  </sheetViews>
  <sheetFormatPr baseColWidth="10" defaultColWidth="11.42578125" defaultRowHeight="15.75"/>
  <cols>
    <col min="1" max="1" width="55.28515625" style="3" customWidth="1"/>
    <col min="2" max="2" width="19.140625" style="3" customWidth="1"/>
    <col min="3" max="3" width="19.85546875" style="3" customWidth="1"/>
    <col min="4" max="4" width="14.28515625" style="3" customWidth="1"/>
    <col min="5" max="5" width="12.42578125" style="3" customWidth="1"/>
    <col min="6" max="6" width="14.7109375" style="3" customWidth="1"/>
    <col min="7" max="7" width="15.28515625" style="3" customWidth="1"/>
    <col min="8" max="8" width="14.5703125" style="3" customWidth="1"/>
    <col min="9" max="9" width="14.42578125" style="3" customWidth="1"/>
    <col min="10" max="10" width="14.140625" style="3" customWidth="1"/>
    <col min="11" max="11" width="16.140625" style="3" customWidth="1"/>
    <col min="12" max="12" width="17.140625" style="3" customWidth="1"/>
    <col min="13" max="14" width="13" style="3" customWidth="1"/>
    <col min="15" max="16384" width="11.42578125" style="3"/>
  </cols>
  <sheetData>
    <row r="1" spans="1:13">
      <c r="A1" s="4" t="s">
        <v>76</v>
      </c>
      <c r="B1" s="4"/>
      <c r="C1" s="4"/>
      <c r="D1" s="4"/>
      <c r="E1" s="4"/>
      <c r="F1" s="4"/>
      <c r="G1" s="4"/>
      <c r="H1" s="4"/>
      <c r="I1" s="4"/>
      <c r="J1" s="4"/>
    </row>
    <row r="2" spans="1:13" ht="18.75">
      <c r="A2" s="93" t="s">
        <v>0</v>
      </c>
      <c r="B2" s="93"/>
      <c r="C2" s="93"/>
      <c r="D2" s="93"/>
      <c r="E2" s="93"/>
      <c r="F2" s="93"/>
      <c r="G2" s="93"/>
      <c r="H2" s="93"/>
      <c r="I2" s="45"/>
      <c r="J2" s="4"/>
    </row>
    <row r="3" spans="1:13" ht="18.75">
      <c r="A3" s="93" t="s">
        <v>1</v>
      </c>
      <c r="B3" s="93"/>
      <c r="C3" s="93"/>
      <c r="D3" s="93"/>
      <c r="E3" s="93"/>
      <c r="F3" s="93"/>
      <c r="G3" s="93"/>
      <c r="H3" s="93"/>
      <c r="I3" s="4"/>
      <c r="J3" s="4"/>
    </row>
    <row r="4" spans="1:13" ht="18.75">
      <c r="A4" s="110" t="s">
        <v>77</v>
      </c>
      <c r="B4" s="110"/>
      <c r="C4" s="110"/>
      <c r="D4" s="110"/>
      <c r="E4" s="110"/>
      <c r="F4" s="110"/>
      <c r="G4" s="110"/>
      <c r="H4" s="110"/>
      <c r="I4" s="46"/>
      <c r="J4" s="46"/>
    </row>
    <row r="5" spans="1:13">
      <c r="A5" s="111" t="s">
        <v>78</v>
      </c>
      <c r="B5" s="111"/>
      <c r="C5" s="111"/>
      <c r="D5" s="111" t="s">
        <v>79</v>
      </c>
      <c r="E5" s="111"/>
      <c r="F5" s="111"/>
      <c r="G5" s="111"/>
      <c r="H5" s="111"/>
      <c r="I5" s="111"/>
      <c r="J5" s="111"/>
    </row>
    <row r="6" spans="1:13">
      <c r="A6" s="5"/>
      <c r="B6" s="5"/>
      <c r="C6" s="5"/>
      <c r="D6" s="5"/>
      <c r="E6" s="5"/>
      <c r="F6" s="5"/>
      <c r="G6" s="5"/>
      <c r="H6" s="5"/>
      <c r="I6" s="5"/>
      <c r="J6" s="5"/>
    </row>
    <row r="7" spans="1:13" ht="30">
      <c r="A7" s="6" t="s">
        <v>80</v>
      </c>
      <c r="B7" s="6" t="s">
        <v>81</v>
      </c>
      <c r="C7" s="6" t="s">
        <v>82</v>
      </c>
      <c r="D7" s="6" t="s">
        <v>83</v>
      </c>
      <c r="E7" s="6" t="s">
        <v>84</v>
      </c>
      <c r="F7" s="6" t="s">
        <v>85</v>
      </c>
      <c r="G7" s="6" t="s">
        <v>86</v>
      </c>
      <c r="H7" s="6" t="s">
        <v>87</v>
      </c>
      <c r="I7" s="6" t="s">
        <v>88</v>
      </c>
      <c r="J7" s="6" t="s">
        <v>89</v>
      </c>
    </row>
    <row r="8" spans="1:13">
      <c r="A8" s="7" t="s">
        <v>10</v>
      </c>
      <c r="B8" s="8" t="s">
        <v>36</v>
      </c>
      <c r="C8" s="9" t="s">
        <v>37</v>
      </c>
      <c r="D8" s="10" t="s">
        <v>35</v>
      </c>
      <c r="E8" s="11">
        <v>180540</v>
      </c>
      <c r="F8" s="12"/>
      <c r="G8" s="13"/>
      <c r="H8" s="13"/>
      <c r="I8" s="13"/>
      <c r="J8" s="47">
        <v>180540</v>
      </c>
    </row>
    <row r="9" spans="1:13">
      <c r="A9" s="7" t="s">
        <v>11</v>
      </c>
      <c r="B9" s="8" t="s">
        <v>39</v>
      </c>
      <c r="C9" s="14" t="s">
        <v>40</v>
      </c>
      <c r="D9" s="15">
        <v>45758</v>
      </c>
      <c r="E9" s="16">
        <v>21240</v>
      </c>
      <c r="F9" s="17"/>
      <c r="G9" s="18"/>
      <c r="H9" s="18"/>
      <c r="J9" s="18">
        <v>21240</v>
      </c>
    </row>
    <row r="10" spans="1:13" s="1" customFormat="1">
      <c r="A10" s="19" t="s">
        <v>12</v>
      </c>
      <c r="B10" s="8" t="s">
        <v>43</v>
      </c>
      <c r="C10" s="14" t="s">
        <v>44</v>
      </c>
      <c r="D10" s="20" t="s">
        <v>42</v>
      </c>
      <c r="E10" s="21">
        <v>2365.4</v>
      </c>
      <c r="F10" s="22"/>
      <c r="G10" s="23"/>
      <c r="H10" s="23">
        <v>2365.4</v>
      </c>
      <c r="I10" s="23"/>
      <c r="J10" s="48"/>
    </row>
    <row r="11" spans="1:13" s="1" customFormat="1">
      <c r="A11" s="19" t="s">
        <v>12</v>
      </c>
      <c r="B11" s="24" t="s">
        <v>43</v>
      </c>
      <c r="C11" s="14" t="s">
        <v>46</v>
      </c>
      <c r="D11" s="20" t="s">
        <v>42</v>
      </c>
      <c r="E11" s="21">
        <v>27895.200000000001</v>
      </c>
      <c r="F11" s="22"/>
      <c r="G11" s="23"/>
      <c r="H11" s="23">
        <v>27895.200000000001</v>
      </c>
      <c r="I11" s="23"/>
      <c r="J11" s="48"/>
    </row>
    <row r="12" spans="1:13">
      <c r="A12" s="25" t="s">
        <v>13</v>
      </c>
      <c r="B12" s="24" t="s">
        <v>48</v>
      </c>
      <c r="C12" s="14" t="s">
        <v>49</v>
      </c>
      <c r="D12" s="20">
        <v>46091</v>
      </c>
      <c r="E12" s="26">
        <v>36363.65</v>
      </c>
      <c r="F12" s="27">
        <v>36363.65</v>
      </c>
      <c r="G12" s="28"/>
      <c r="H12" s="28"/>
      <c r="I12" s="28"/>
      <c r="J12" s="49"/>
      <c r="L12" s="1"/>
      <c r="M12" s="1"/>
    </row>
    <row r="13" spans="1:13">
      <c r="A13" s="29" t="s">
        <v>14</v>
      </c>
      <c r="B13" s="24" t="s">
        <v>51</v>
      </c>
      <c r="C13" s="14" t="s">
        <v>52</v>
      </c>
      <c r="D13" s="20">
        <v>46091</v>
      </c>
      <c r="E13" s="30">
        <v>393437.08</v>
      </c>
      <c r="F13" s="31">
        <v>393437.08</v>
      </c>
      <c r="G13" s="28"/>
      <c r="H13" s="28"/>
      <c r="I13" s="28"/>
      <c r="J13" s="49"/>
      <c r="L13" s="1"/>
      <c r="M13" s="1"/>
    </row>
    <row r="14" spans="1:13" s="2" customFormat="1">
      <c r="A14" s="29" t="s">
        <v>15</v>
      </c>
      <c r="B14" s="24" t="s">
        <v>54</v>
      </c>
      <c r="C14" s="14" t="s">
        <v>55</v>
      </c>
      <c r="D14" s="20">
        <v>46104</v>
      </c>
      <c r="E14" s="26">
        <v>135700</v>
      </c>
      <c r="F14" s="27">
        <v>135700</v>
      </c>
      <c r="G14" s="27"/>
      <c r="H14" s="27"/>
      <c r="I14" s="27"/>
      <c r="J14" s="26"/>
      <c r="L14" s="50"/>
      <c r="M14" s="50"/>
    </row>
    <row r="15" spans="1:13" s="2" customFormat="1">
      <c r="A15" s="29" t="s">
        <v>16</v>
      </c>
      <c r="B15" s="24" t="s">
        <v>43</v>
      </c>
      <c r="C15" s="14" t="s">
        <v>57</v>
      </c>
      <c r="D15" s="20">
        <v>46107</v>
      </c>
      <c r="E15" s="26">
        <v>36320</v>
      </c>
      <c r="F15" s="27">
        <v>36320</v>
      </c>
      <c r="G15" s="27"/>
      <c r="H15" s="27"/>
      <c r="I15" s="27"/>
      <c r="J15" s="26"/>
      <c r="L15" s="50"/>
      <c r="M15" s="50"/>
    </row>
    <row r="16" spans="1:13">
      <c r="A16" s="25" t="s">
        <v>17</v>
      </c>
      <c r="B16" s="24" t="s">
        <v>43</v>
      </c>
      <c r="C16" s="14" t="s">
        <v>60</v>
      </c>
      <c r="D16" s="20" t="s">
        <v>59</v>
      </c>
      <c r="E16" s="26">
        <v>375548.48</v>
      </c>
      <c r="G16" s="26">
        <v>375548.48</v>
      </c>
      <c r="H16" s="28"/>
      <c r="I16" s="28"/>
      <c r="J16" s="49"/>
      <c r="L16" s="1"/>
      <c r="M16" s="1"/>
    </row>
    <row r="17" spans="1:14">
      <c r="A17" s="29" t="s">
        <v>16</v>
      </c>
      <c r="B17" s="24" t="s">
        <v>64</v>
      </c>
      <c r="C17" s="14" t="s">
        <v>60</v>
      </c>
      <c r="D17" s="20" t="s">
        <v>62</v>
      </c>
      <c r="E17" s="32">
        <v>152928</v>
      </c>
      <c r="F17" s="27"/>
      <c r="G17" s="32">
        <v>152928</v>
      </c>
      <c r="H17" s="28"/>
      <c r="I17" s="28"/>
      <c r="J17" s="49"/>
      <c r="L17" s="1"/>
      <c r="M17" s="1"/>
    </row>
    <row r="18" spans="1:14">
      <c r="A18" s="33" t="s">
        <v>18</v>
      </c>
      <c r="B18" s="24" t="s">
        <v>66</v>
      </c>
      <c r="C18" s="34" t="s">
        <v>67</v>
      </c>
      <c r="D18" s="20" t="s">
        <v>62</v>
      </c>
      <c r="E18" s="32">
        <v>11000</v>
      </c>
      <c r="F18" s="28"/>
      <c r="G18" s="32">
        <v>11000</v>
      </c>
      <c r="H18" s="28"/>
      <c r="I18" s="28"/>
      <c r="J18" s="49"/>
      <c r="L18" s="1"/>
      <c r="M18" s="1"/>
    </row>
    <row r="19" spans="1:14">
      <c r="A19" s="29" t="s">
        <v>19</v>
      </c>
      <c r="B19" s="24" t="s">
        <v>70</v>
      </c>
      <c r="C19" s="24" t="s">
        <v>71</v>
      </c>
      <c r="D19" s="20" t="s">
        <v>69</v>
      </c>
      <c r="E19" s="35">
        <v>275287.05</v>
      </c>
      <c r="F19" s="35">
        <v>275287.05</v>
      </c>
      <c r="G19" s="28"/>
      <c r="H19" s="28"/>
      <c r="I19" s="28"/>
      <c r="J19" s="49"/>
      <c r="L19" s="1"/>
      <c r="M19" s="1"/>
    </row>
    <row r="20" spans="1:14">
      <c r="A20" s="29" t="s">
        <v>16</v>
      </c>
      <c r="B20" s="24" t="s">
        <v>43</v>
      </c>
      <c r="C20" s="14" t="s">
        <v>73</v>
      </c>
      <c r="D20" s="20">
        <v>46329</v>
      </c>
      <c r="E20" s="32">
        <v>6116.18</v>
      </c>
      <c r="F20" s="32">
        <v>6116.18</v>
      </c>
      <c r="G20" s="28"/>
      <c r="H20" s="28"/>
      <c r="I20" s="28"/>
      <c r="J20" s="49"/>
      <c r="L20" s="1"/>
      <c r="M20" s="1"/>
    </row>
    <row r="21" spans="1:14">
      <c r="A21" s="36"/>
      <c r="B21" s="37"/>
      <c r="C21" s="37"/>
      <c r="D21" s="37"/>
      <c r="E21" s="28"/>
      <c r="F21" s="28"/>
      <c r="G21" s="28"/>
      <c r="H21" s="28"/>
      <c r="I21" s="28"/>
      <c r="J21" s="49"/>
      <c r="L21" s="1"/>
      <c r="M21" s="1"/>
    </row>
    <row r="22" spans="1:14" ht="14.1" customHeight="1">
      <c r="A22" s="112" t="s">
        <v>7</v>
      </c>
      <c r="B22" s="113"/>
      <c r="C22" s="113"/>
      <c r="D22" s="113"/>
      <c r="E22" s="38">
        <f t="shared" ref="E22:J22" si="0">SUM(E8:E21)</f>
        <v>1654741.04</v>
      </c>
      <c r="F22" s="38">
        <f t="shared" si="0"/>
        <v>883223.96</v>
      </c>
      <c r="G22" s="38">
        <f t="shared" si="0"/>
        <v>539476.47999999998</v>
      </c>
      <c r="H22" s="38">
        <f t="shared" si="0"/>
        <v>30260.6</v>
      </c>
      <c r="I22" s="38">
        <f t="shared" si="0"/>
        <v>0</v>
      </c>
      <c r="J22" s="38">
        <f t="shared" si="0"/>
        <v>201780</v>
      </c>
      <c r="K22" s="51"/>
      <c r="L22" s="1"/>
      <c r="M22" s="1"/>
      <c r="N22" s="52"/>
    </row>
    <row r="23" spans="1:14">
      <c r="L23" s="52"/>
      <c r="M23" s="52"/>
      <c r="N23" s="52"/>
    </row>
    <row r="24" spans="1:14">
      <c r="N24" s="52"/>
    </row>
    <row r="25" spans="1:14">
      <c r="N25" s="52"/>
    </row>
    <row r="26" spans="1:14">
      <c r="A26" s="39" t="s">
        <v>20</v>
      </c>
      <c r="B26" s="40"/>
      <c r="C26"/>
      <c r="D26"/>
      <c r="E26"/>
      <c r="F26"/>
      <c r="G26"/>
    </row>
    <row r="27" spans="1:14">
      <c r="E27"/>
      <c r="F27"/>
      <c r="G27"/>
    </row>
    <row r="28" spans="1:14">
      <c r="E28"/>
      <c r="F28"/>
      <c r="G28"/>
    </row>
    <row r="29" spans="1:14">
      <c r="B29" s="41" t="s">
        <v>21</v>
      </c>
      <c r="C29" s="42" t="s">
        <v>22</v>
      </c>
      <c r="F29" s="92" t="s">
        <v>23</v>
      </c>
      <c r="G29" s="92"/>
      <c r="I29" s="99" t="s">
        <v>24</v>
      </c>
      <c r="J29" s="99"/>
    </row>
    <row r="30" spans="1:14">
      <c r="B30" s="43"/>
      <c r="C30" s="44" t="s">
        <v>90</v>
      </c>
      <c r="F30" s="109" t="s">
        <v>26</v>
      </c>
      <c r="G30" s="109"/>
      <c r="I30" s="101" t="s">
        <v>27</v>
      </c>
      <c r="J30" s="101"/>
    </row>
    <row r="31" spans="1:14">
      <c r="B31" s="43"/>
      <c r="C31"/>
      <c r="D31"/>
      <c r="E31"/>
      <c r="F31"/>
      <c r="G31"/>
      <c r="H31"/>
    </row>
    <row r="32" spans="1:14" customFormat="1">
      <c r="L32" s="3"/>
      <c r="M32" s="3"/>
    </row>
    <row r="33" spans="12:13">
      <c r="L33"/>
      <c r="M33"/>
    </row>
  </sheetData>
  <mergeCells count="10">
    <mergeCell ref="A22:D22"/>
    <mergeCell ref="F29:G29"/>
    <mergeCell ref="I29:J29"/>
    <mergeCell ref="F30:G30"/>
    <mergeCell ref="I30:J30"/>
    <mergeCell ref="A2:H2"/>
    <mergeCell ref="A3:H3"/>
    <mergeCell ref="A4:H4"/>
    <mergeCell ref="A5:C5"/>
    <mergeCell ref="D5:J5"/>
  </mergeCells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C10"/>
  </dataValidations>
  <pageMargins left="0.23622047244094499" right="0.23622047244094499" top="0.74803149606299202" bottom="0.74803149606299202" header="0.31496062992126" footer="0.31496062992126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X PERIODO</vt:lpstr>
      <vt:lpstr>DEUDA X FACTURA</vt:lpstr>
      <vt:lpstr>SALDO X ANTIGUEDAD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residetecnologia@hotmail.com</cp:lastModifiedBy>
  <cp:lastPrinted>2026-03-31T14:22:00Z</cp:lastPrinted>
  <dcterms:created xsi:type="dcterms:W3CDTF">2022-04-28T15:08:00Z</dcterms:created>
  <dcterms:modified xsi:type="dcterms:W3CDTF">2026-04-06T12:41:15Z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A6B7D8A2EC4D4D8A9D6CB119052B9B7C_13</vt:lpwstr>
  </property>
  <property fmtid="{D5CDD505-2E9C-101B-9397-08002B2CF9AE}" pid="3" name="KSOProductBuildVer">
    <vt:lpwstr>3082-12.2.0.23196</vt:lpwstr>
  </property>
</Properties>
</file>